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<sst xmlns="http://schemas.openxmlformats.org/spreadsheetml/2006/main" count="154" uniqueCount="129">
  <si>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</si>
  <si>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</si>
  <si>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</si>
  <si>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</si>
  <si>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</si>
  <si>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</si>
  <si>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</si>
  <si>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</si>
  <si>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</si>
  <si>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</si>
  <si>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</si>
  <si>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</si>
  <si>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</si>
  <si>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</si>
  <si>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</si>
  <si>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</si>
  <si>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</si>
  <si>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</si>
  <si>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</si>
  <si>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</si>
  <si>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</si>
  <si>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</si>
  <si>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</si>
  <si>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</si>
  <si>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</si>
  <si>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</si>
  <si>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</si>
  <si>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</si>
  <si>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</si>
  <si>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</si>
  <si>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</si>
  <si>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</si>
  <si>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</si>
  <si>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</si>
  <si>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</si>
  <si>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</si>
  <si>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</si>
  <si>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</si>
  <si>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</si>
  <si>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</si>
  <si>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</si>
  <si>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</si>
  <si>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</si>
  <si>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</si>
  <si>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</si>
  <si>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</si>
  <si>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</si>
  <si>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</si>
  <si>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</si>
  <si>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</si>
  <si>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</si>
  <si>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</si>
  <si>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</si>
  <si>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</si>
  <si>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</si>
  <si>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</si>
  <si>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</si>
  <si>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</si>
  <si>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</si>
  <si>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</si>
  <si>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</si>
  <si>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</si>
  <si>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</si>
  <si>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</si>
  <si>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</si>
  <si>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</si>
  <si>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</si>
  <si>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</si>
  <si>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</si>
  <si>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</si>
  <si>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</si>
  <si>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</si>
  <si>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</si>
  <si>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</si>
  <si>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</si>
  <si>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</si>
  <si>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</si>
  <si>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</si>
  <si>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</si>
  <si>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</si>
  <si>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</si>
  <si>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</si>
  <si>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</si>
  <si>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</si>
  <si>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</si>
  <si>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</si>
  <si>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</si>
  <si>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</si>
  <si>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</si>
  <si>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</si>
  <si>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</si>
  <si>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</si>
  <si>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</si>
  <si>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</si>
  <si>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</si>
  <si>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</si>
  <si>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</si>
  <si>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</si>
  <si>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</si>
  <si>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</si>
  <si>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</si>
  <si>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</si>
  <si>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</si>
  <si>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</si>
  <si>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</si>
  <si>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</si>
  <si>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</si>
  <si>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</si>
  <si>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</si>
  <si>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</si>
  <si>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</si>
  <si>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</si>
  <si>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</si>
  <si>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</si>
  <si>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</si>
  <si>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</si>
  <si>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</si>
  <si>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</si>
  <si>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</si>
  <si>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Калуський міськрайонний суд Івано-Франківської області</t>
  </si>
  <si>
    <t>77300. Івано-Франківська область.м. Калуш</t>
  </si>
  <si>
    <t>вул. Молодіжна</t>
  </si>
  <si>
    <t/>
  </si>
  <si>
    <t>О.І. Кардаш</t>
  </si>
  <si>
    <t>О.В. Смирнова</t>
  </si>
  <si>
    <t>(03472) 61511</t>
  </si>
  <si>
    <t>(03472) 61524</t>
  </si>
  <si>
    <t>stat@klm.if.court.gov.ua</t>
  </si>
  <si>
    <t>31 грудня 2020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</si>
</sst>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&amp;L6A20285A&amp;C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1868</v>
      </c>
      <c r="D6" s="96">
        <f>SUM(D7,D10,D13,D14,D15,D21,D24,D25,D18,D19,D20)</f>
        <v>1811916.7999999963</v>
      </c>
      <c r="E6" s="96">
        <f>SUM(E7,E10,E13,E14,E15,E21,E24,E25,E18,E19,E20)</f>
        <v>1505</v>
      </c>
      <c r="F6" s="96">
        <f>SUM(F7,F10,F13,F14,F15,F21,F24,F25,F18,F19,F20)</f>
        <v>1461233.7899999982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5</v>
      </c>
      <c r="J6" s="96">
        <f>SUM(J7,J10,J13,J14,J15,J21,J24,J25,J18,J19,J20)</f>
        <v>3624.2</v>
      </c>
      <c r="K6" s="96">
        <f>SUM(K7,K10,K13,K14,K15,K21,K24,K25,K18,K19,K20)</f>
        <v>362</v>
      </c>
      <c r="L6" s="96">
        <f>SUM(L7,L10,L13,L14,L15,L21,L24,L25,L18,L19,L20)</f>
        <v>279187.689999999</v>
      </c>
    </row>
    <row r="7" spans="1:12" ht="16.5" customHeight="1">
      <c r="A7" s="87">
        <v>2</v>
      </c>
      <c r="B7" s="90" t="s">
        <v>74</v>
      </c>
      <c r="C7" s="97">
        <v>452</v>
      </c>
      <c r="D7" s="97">
        <v>985410.400000002</v>
      </c>
      <c r="E7" s="97">
        <v>428</v>
      </c>
      <c r="F7" s="97">
        <v>872722.960000001</v>
      </c>
      <c r="G7" s="97"/>
      <c r="H7" s="97"/>
      <c r="I7" s="97">
        <v>4</v>
      </c>
      <c r="J7" s="97">
        <v>2783.4</v>
      </c>
      <c r="K7" s="97">
        <v>21</v>
      </c>
      <c r="L7" s="97">
        <v>34304.69</v>
      </c>
    </row>
    <row r="8" spans="1:12" ht="16.5" customHeight="1">
      <c r="A8" s="87">
        <v>3</v>
      </c>
      <c r="B8" s="91" t="s">
        <v>75</v>
      </c>
      <c r="C8" s="97">
        <v>248</v>
      </c>
      <c r="D8" s="97">
        <v>563922.14</v>
      </c>
      <c r="E8" s="97">
        <v>243</v>
      </c>
      <c r="F8" s="97">
        <v>533142.1</v>
      </c>
      <c r="G8" s="97"/>
      <c r="H8" s="97"/>
      <c r="I8" s="97"/>
      <c r="J8" s="97"/>
      <c r="K8" s="97">
        <v>5</v>
      </c>
      <c r="L8" s="97">
        <v>10510</v>
      </c>
    </row>
    <row r="9" spans="1:12" ht="16.5" customHeight="1">
      <c r="A9" s="87">
        <v>4</v>
      </c>
      <c r="B9" s="91" t="s">
        <v>76</v>
      </c>
      <c r="C9" s="97">
        <v>204</v>
      </c>
      <c r="D9" s="97">
        <v>421488.259999999</v>
      </c>
      <c r="E9" s="97">
        <v>185</v>
      </c>
      <c r="F9" s="97">
        <v>339580.859999999</v>
      </c>
      <c r="G9" s="97"/>
      <c r="H9" s="97"/>
      <c r="I9" s="97">
        <v>4</v>
      </c>
      <c r="J9" s="97">
        <v>2783.4</v>
      </c>
      <c r="K9" s="97">
        <v>16</v>
      </c>
      <c r="L9" s="97">
        <v>23794.69</v>
      </c>
    </row>
    <row r="10" spans="1:12" ht="19.5" customHeight="1">
      <c r="A10" s="87">
        <v>5</v>
      </c>
      <c r="B10" s="90" t="s">
        <v>77</v>
      </c>
      <c r="C10" s="97">
        <v>427</v>
      </c>
      <c r="D10" s="97">
        <v>367849.999999997</v>
      </c>
      <c r="E10" s="97">
        <v>174</v>
      </c>
      <c r="F10" s="97">
        <v>154514.61</v>
      </c>
      <c r="G10" s="97"/>
      <c r="H10" s="97"/>
      <c r="I10" s="97">
        <v>1</v>
      </c>
      <c r="J10" s="97">
        <v>840.8</v>
      </c>
      <c r="K10" s="97">
        <v>253</v>
      </c>
      <c r="L10" s="97">
        <v>216505.999999999</v>
      </c>
    </row>
    <row r="11" spans="1:12" ht="19.5" customHeight="1">
      <c r="A11" s="87">
        <v>6</v>
      </c>
      <c r="B11" s="91" t="s">
        <v>78</v>
      </c>
      <c r="C11" s="97">
        <v>7</v>
      </c>
      <c r="D11" s="97">
        <v>14714</v>
      </c>
      <c r="E11" s="97">
        <v>4</v>
      </c>
      <c r="F11" s="97">
        <v>14714</v>
      </c>
      <c r="G11" s="97"/>
      <c r="H11" s="97"/>
      <c r="I11" s="97"/>
      <c r="J11" s="97"/>
      <c r="K11" s="97">
        <v>3</v>
      </c>
      <c r="L11" s="97">
        <v>6306</v>
      </c>
    </row>
    <row r="12" spans="1:12" ht="19.5" customHeight="1">
      <c r="A12" s="87">
        <v>7</v>
      </c>
      <c r="B12" s="91" t="s">
        <v>79</v>
      </c>
      <c r="C12" s="97">
        <v>420</v>
      </c>
      <c r="D12" s="97">
        <v>353135.999999997</v>
      </c>
      <c r="E12" s="97">
        <v>170</v>
      </c>
      <c r="F12" s="97">
        <v>139800.61</v>
      </c>
      <c r="G12" s="97"/>
      <c r="H12" s="97"/>
      <c r="I12" s="97">
        <v>1</v>
      </c>
      <c r="J12" s="97">
        <v>840.8</v>
      </c>
      <c r="K12" s="97">
        <v>250</v>
      </c>
      <c r="L12" s="97">
        <v>210199.999999999</v>
      </c>
    </row>
    <row r="13" spans="1:12" ht="15" customHeight="1">
      <c r="A13" s="87">
        <v>8</v>
      </c>
      <c r="B13" s="90" t="s">
        <v>18</v>
      </c>
      <c r="C13" s="97">
        <v>348</v>
      </c>
      <c r="D13" s="97">
        <v>292598.399999998</v>
      </c>
      <c r="E13" s="97">
        <v>338</v>
      </c>
      <c r="F13" s="97">
        <v>284726.869999998</v>
      </c>
      <c r="G13" s="97"/>
      <c r="H13" s="97"/>
      <c r="I13" s="97"/>
      <c r="J13" s="97"/>
      <c r="K13" s="97">
        <v>10</v>
      </c>
      <c r="L13" s="97">
        <v>8408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146</v>
      </c>
      <c r="D15" s="97">
        <v>64531.4000000001</v>
      </c>
      <c r="E15" s="97">
        <v>127</v>
      </c>
      <c r="F15" s="97">
        <v>59188.8000000001</v>
      </c>
      <c r="G15" s="97"/>
      <c r="H15" s="97"/>
      <c r="I15" s="97"/>
      <c r="J15" s="97"/>
      <c r="K15" s="97">
        <v>19</v>
      </c>
      <c r="L15" s="97">
        <v>7987.6</v>
      </c>
    </row>
    <row r="16" spans="1:12" ht="21" customHeight="1">
      <c r="A16" s="87">
        <v>11</v>
      </c>
      <c r="B16" s="91" t="s">
        <v>78</v>
      </c>
      <c r="C16" s="97">
        <v>5</v>
      </c>
      <c r="D16" s="97">
        <v>5255</v>
      </c>
      <c r="E16" s="97">
        <v>5</v>
      </c>
      <c r="F16" s="97">
        <v>4353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141</v>
      </c>
      <c r="D17" s="97">
        <v>59276.4000000001</v>
      </c>
      <c r="E17" s="97">
        <v>122</v>
      </c>
      <c r="F17" s="97">
        <v>54835.8000000001</v>
      </c>
      <c r="G17" s="97"/>
      <c r="H17" s="97"/>
      <c r="I17" s="97"/>
      <c r="J17" s="97"/>
      <c r="K17" s="97">
        <v>19</v>
      </c>
      <c r="L17" s="97">
        <v>7987.6</v>
      </c>
    </row>
    <row r="18" spans="1:12" ht="21" customHeight="1">
      <c r="A18" s="87">
        <v>13</v>
      </c>
      <c r="B18" s="99" t="s">
        <v>104</v>
      </c>
      <c r="C18" s="97">
        <v>471</v>
      </c>
      <c r="D18" s="97">
        <v>99004.1999999992</v>
      </c>
      <c r="E18" s="97">
        <v>414</v>
      </c>
      <c r="F18" s="97">
        <v>87671.3999999993</v>
      </c>
      <c r="G18" s="97"/>
      <c r="H18" s="97"/>
      <c r="I18" s="97"/>
      <c r="J18" s="97"/>
      <c r="K18" s="97">
        <v>59</v>
      </c>
      <c r="L18" s="97">
        <v>11981.4</v>
      </c>
    </row>
    <row r="19" spans="1:12" ht="21" customHeight="1">
      <c r="A19" s="87">
        <v>14</v>
      </c>
      <c r="B19" s="99" t="s">
        <v>105</v>
      </c>
      <c r="C19" s="97">
        <v>24</v>
      </c>
      <c r="D19" s="97">
        <v>2522.4</v>
      </c>
      <c r="E19" s="97">
        <v>24</v>
      </c>
      <c r="F19" s="97">
        <v>2409.15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8</v>
      </c>
      <c r="D39" s="96">
        <f>SUM(D40,D47,D48,D49)</f>
        <v>6726.4</v>
      </c>
      <c r="E39" s="96">
        <f>SUM(E40,E47,E48,E49)</f>
        <v>7</v>
      </c>
      <c r="F39" s="96">
        <f>SUM(F40,F47,F48,F49)</f>
        <v>3783.6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840.8</v>
      </c>
    </row>
    <row r="40" spans="1:12" ht="24" customHeight="1">
      <c r="A40" s="87">
        <v>35</v>
      </c>
      <c r="B40" s="90" t="s">
        <v>85</v>
      </c>
      <c r="C40" s="97">
        <f>SUM(C41,C44)</f>
        <v>8</v>
      </c>
      <c r="D40" s="97">
        <f>SUM(D41,D44)</f>
        <v>6726.4</v>
      </c>
      <c r="E40" s="97">
        <f>SUM(E41,E44)</f>
        <v>7</v>
      </c>
      <c r="F40" s="97">
        <f>SUM(F41,F44)</f>
        <v>3783.6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840.8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8</v>
      </c>
      <c r="D44" s="97">
        <v>6726.4</v>
      </c>
      <c r="E44" s="97">
        <v>7</v>
      </c>
      <c r="F44" s="97">
        <v>3783.6</v>
      </c>
      <c r="G44" s="97"/>
      <c r="H44" s="97"/>
      <c r="I44" s="97"/>
      <c r="J44" s="97"/>
      <c r="K44" s="97">
        <v>1</v>
      </c>
      <c r="L44" s="97">
        <v>840.8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8</v>
      </c>
      <c r="D46" s="97">
        <v>6726.4</v>
      </c>
      <c r="E46" s="97">
        <v>7</v>
      </c>
      <c r="F46" s="97">
        <v>3783.6</v>
      </c>
      <c r="G46" s="97"/>
      <c r="H46" s="97"/>
      <c r="I46" s="97"/>
      <c r="J46" s="97"/>
      <c r="K46" s="97">
        <v>1</v>
      </c>
      <c r="L46" s="97">
        <v>840.8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</v>
      </c>
      <c r="D50" s="96">
        <f>SUM(D51:D54)</f>
        <v>77.63</v>
      </c>
      <c r="E50" s="96">
        <f>SUM(E51:E54)</f>
        <v>2</v>
      </c>
      <c r="F50" s="96">
        <f>SUM(F51:F54)</f>
        <v>77.63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77.63</v>
      </c>
      <c r="E52" s="97">
        <v>2</v>
      </c>
      <c r="F52" s="97">
        <v>77.63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616</v>
      </c>
      <c r="D55" s="96">
        <v>258966.399999997</v>
      </c>
      <c r="E55" s="96">
        <v>228</v>
      </c>
      <c r="F55" s="96">
        <v>96049.3999999997</v>
      </c>
      <c r="G55" s="96"/>
      <c r="H55" s="96"/>
      <c r="I55" s="96">
        <v>602</v>
      </c>
      <c r="J55" s="96">
        <v>253076.599999998</v>
      </c>
      <c r="K55" s="97">
        <v>14</v>
      </c>
      <c r="L55" s="96">
        <v>5885.6</v>
      </c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2494</v>
      </c>
      <c r="D56" s="96">
        <f t="shared" si="0"/>
        <v>2077687.229999993</v>
      </c>
      <c r="E56" s="96">
        <f t="shared" si="0"/>
        <v>1742</v>
      </c>
      <c r="F56" s="96">
        <f t="shared" si="0"/>
        <v>1561144.4199999978</v>
      </c>
      <c r="G56" s="96">
        <f t="shared" si="0"/>
        <v>0</v>
      </c>
      <c r="H56" s="96">
        <f t="shared" si="0"/>
        <v>0</v>
      </c>
      <c r="I56" s="96">
        <f t="shared" si="0"/>
        <v>607</v>
      </c>
      <c r="J56" s="96">
        <f t="shared" si="0"/>
        <v>256700.799999998</v>
      </c>
      <c r="K56" s="96">
        <f t="shared" si="0"/>
        <v>377</v>
      </c>
      <c r="L56" s="96">
        <f t="shared" si="0"/>
        <v>285914.089999999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&amp;L6A20285A&amp;CФорма № 10, Підрозділ: Калуський міськрайонний суд Івано-Франківської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377</v>
      </c>
      <c r="F4" s="93">
        <f>SUM(F5:F25)</f>
        <v>285914.08999999997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23</v>
      </c>
      <c r="F5" s="95">
        <v>7987.6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840.8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273</v>
      </c>
      <c r="F7" s="95">
        <v>205785.8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6</v>
      </c>
      <c r="F10" s="95">
        <v>11474.3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12</v>
      </c>
      <c r="F11" s="95">
        <v>19758.8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51</v>
      </c>
      <c r="F13" s="95">
        <v>33340.39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3</v>
      </c>
      <c r="F14" s="95">
        <v>2102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8</v>
      </c>
      <c r="F17" s="95">
        <v>4624.4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&amp;L6A20285A&amp;CФорма № 10, Підрозділ: Калуський міськрайонний суд Івано-Франківської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2021-02-05T08:45:07Z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10_00345_4.2020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6A20285A</vt:lpwstr>
  </property>
  <property fmtid="{D5CDD505-2E9C-101B-9397-08002B2CF9AE}" pid="10" name="Підрозд">
    <vt:lpwstr>Калуський міськрайонний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565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