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<sst xmlns="http://schemas.openxmlformats.org/spreadsheetml/2006/main" count="154" uniqueCount="129">
  <si>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</si>
  <si>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</si>
  <si>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</si>
  <si>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</si>
  <si>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</si>
  <si>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</si>
  <si>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</si>
  <si>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</si>
  <si>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</si>
  <si>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</si>
  <si>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</si>
  <si>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</si>
  <si>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</si>
  <si>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</si>
  <si>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</si>
  <si>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</si>
  <si>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</si>
  <si>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</si>
  <si>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</si>
  <si>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</si>
  <si>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</si>
  <si>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</si>
  <si>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</si>
  <si>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</si>
  <si>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</si>
  <si>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</si>
  <si>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</si>
  <si>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</si>
  <si>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</si>
  <si>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</si>
  <si>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</si>
  <si>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</si>
  <si>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</si>
  <si>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</si>
  <si>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</si>
  <si>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</si>
  <si>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</si>
  <si>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</si>
  <si>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</si>
  <si>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</si>
  <si>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</si>
  <si>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</si>
  <si>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</si>
  <si>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</si>
  <si>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</si>
  <si>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</si>
  <si>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</si>
  <si>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</si>
  <si>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</si>
  <si>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</si>
  <si>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</si>
  <si>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</si>
  <si>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</si>
  <si>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</si>
  <si>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</si>
  <si>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</si>
  <si>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</si>
  <si>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</si>
  <si>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</si>
  <si>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</si>
  <si>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</si>
  <si>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</si>
  <si>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</si>
  <si>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</si>
  <si>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</si>
  <si>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</si>
  <si>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</si>
  <si>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</si>
  <si>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</si>
  <si>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</si>
  <si>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</si>
  <si>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</si>
  <si>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</si>
  <si>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</si>
  <si>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</si>
  <si>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</si>
  <si>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</si>
  <si>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</si>
  <si>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</si>
  <si>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</si>
  <si>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</si>
  <si>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</si>
  <si>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</si>
  <si>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</si>
  <si>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</si>
  <si>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</si>
  <si>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</si>
  <si>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</si>
  <si>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</si>
  <si>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</si>
  <si>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</si>
  <si>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</si>
  <si>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</si>
  <si>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</si>
  <si>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</si>
  <si>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</si>
  <si>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</si>
  <si>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</si>
  <si>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</si>
  <si>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</si>
  <si>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</si>
  <si>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</si>
  <si>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</si>
  <si>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</si>
  <si>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</si>
  <si>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</si>
  <si>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</si>
  <si>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</si>
  <si>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</si>
  <si>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</si>
  <si>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</si>
  <si>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</si>
  <si>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</si>
  <si>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</si>
  <si>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</si>
  <si>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</si>
  <si>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</si>
  <si>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</si>
  <si>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</si>
  <si>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Калуський міськрайонний суд Івано-Франківської області</t>
  </si>
  <si>
    <t>77300. Івано-Франківська область.м. Калуш</t>
  </si>
  <si>
    <t>вул. Молодіжна</t>
  </si>
  <si>
    <t/>
  </si>
  <si>
    <t>О.М. Мигович</t>
  </si>
  <si>
    <t>О.В. Смирнова</t>
  </si>
  <si>
    <t>(03472) 61511</t>
  </si>
  <si>
    <t>(03472) 61524</t>
  </si>
  <si>
    <t>stat@klm.if.court.gov.ua</t>
  </si>
  <si>
    <t>4 липня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</si>
</sst>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&amp;L2A13893B&amp;C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631</v>
      </c>
      <c r="D6" s="96">
        <f>SUM(D7,D10,D13,D14,D15,D21,D24,D25,D18,D19,D20)</f>
        <v>607056.509999999</v>
      </c>
      <c r="E6" s="96">
        <f>SUM(E7,E10,E13,E14,E15,E21,E24,E25,E18,E19,E20)</f>
        <v>515</v>
      </c>
      <c r="F6" s="96">
        <f>SUM(F7,F10,F13,F14,F15,F21,F24,F25,F18,F19,F20)</f>
        <v>613119.6099999999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120</v>
      </c>
      <c r="L6" s="96">
        <f>SUM(L7,L10,L13,L14,L15,L21,L24,L25,L18,L19,L20)</f>
        <v>104371.02</v>
      </c>
    </row>
    <row r="7" spans="1:12" ht="16.5" customHeight="1">
      <c r="A7" s="87">
        <v>2</v>
      </c>
      <c r="B7" s="90" t="s">
        <v>74</v>
      </c>
      <c r="C7" s="97">
        <v>115</v>
      </c>
      <c r="D7" s="97">
        <v>248552.01</v>
      </c>
      <c r="E7" s="97">
        <v>111</v>
      </c>
      <c r="F7" s="97">
        <v>338485.21</v>
      </c>
      <c r="G7" s="97"/>
      <c r="H7" s="97"/>
      <c r="I7" s="97"/>
      <c r="J7" s="97"/>
      <c r="K7" s="97">
        <v>4</v>
      </c>
      <c r="L7" s="97">
        <v>10217.07</v>
      </c>
    </row>
    <row r="8" spans="1:12" ht="16.5" customHeight="1">
      <c r="A8" s="87">
        <v>3</v>
      </c>
      <c r="B8" s="91" t="s">
        <v>75</v>
      </c>
      <c r="C8" s="97">
        <v>49</v>
      </c>
      <c r="D8" s="97">
        <v>125643.05</v>
      </c>
      <c r="E8" s="97">
        <v>49</v>
      </c>
      <c r="F8" s="97">
        <v>124761.96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66</v>
      </c>
      <c r="D9" s="97">
        <v>122908.96</v>
      </c>
      <c r="E9" s="97">
        <v>62</v>
      </c>
      <c r="F9" s="97">
        <v>213723.25</v>
      </c>
      <c r="G9" s="97"/>
      <c r="H9" s="97"/>
      <c r="I9" s="97"/>
      <c r="J9" s="97"/>
      <c r="K9" s="97">
        <v>4</v>
      </c>
      <c r="L9" s="97">
        <v>10217.07</v>
      </c>
    </row>
    <row r="10" spans="1:12" ht="19.5" customHeight="1">
      <c r="A10" s="87">
        <v>5</v>
      </c>
      <c r="B10" s="90" t="s">
        <v>77</v>
      </c>
      <c r="C10" s="97">
        <v>167</v>
      </c>
      <c r="D10" s="97">
        <v>173173.799999999</v>
      </c>
      <c r="E10" s="97">
        <v>88</v>
      </c>
      <c r="F10" s="97">
        <v>100518.85</v>
      </c>
      <c r="G10" s="97"/>
      <c r="H10" s="97"/>
      <c r="I10" s="97"/>
      <c r="J10" s="97"/>
      <c r="K10" s="97">
        <v>83</v>
      </c>
      <c r="L10" s="97">
        <v>82865.4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12405</v>
      </c>
      <c r="E11" s="97">
        <v>2</v>
      </c>
      <c r="F11" s="97">
        <v>4962</v>
      </c>
      <c r="G11" s="97"/>
      <c r="H11" s="97"/>
      <c r="I11" s="97"/>
      <c r="J11" s="97"/>
      <c r="K11" s="97">
        <v>3</v>
      </c>
      <c r="L11" s="97">
        <v>7443</v>
      </c>
    </row>
    <row r="12" spans="1:12" ht="19.5" customHeight="1">
      <c r="A12" s="87">
        <v>7</v>
      </c>
      <c r="B12" s="91" t="s">
        <v>79</v>
      </c>
      <c r="C12" s="97">
        <v>162</v>
      </c>
      <c r="D12" s="97">
        <v>160768.8</v>
      </c>
      <c r="E12" s="97">
        <v>86</v>
      </c>
      <c r="F12" s="97">
        <v>95556.8499999999</v>
      </c>
      <c r="G12" s="97"/>
      <c r="H12" s="97"/>
      <c r="I12" s="97"/>
      <c r="J12" s="97"/>
      <c r="K12" s="97">
        <v>80</v>
      </c>
      <c r="L12" s="97">
        <v>75422.4</v>
      </c>
    </row>
    <row r="13" spans="1:12" ht="15" customHeight="1">
      <c r="A13" s="87">
        <v>8</v>
      </c>
      <c r="B13" s="90" t="s">
        <v>18</v>
      </c>
      <c r="C13" s="97">
        <v>114</v>
      </c>
      <c r="D13" s="97">
        <v>113133.6</v>
      </c>
      <c r="E13" s="97">
        <v>111</v>
      </c>
      <c r="F13" s="97">
        <v>111600.7</v>
      </c>
      <c r="G13" s="97"/>
      <c r="H13" s="97"/>
      <c r="I13" s="97"/>
      <c r="J13" s="97"/>
      <c r="K13" s="97">
        <v>3</v>
      </c>
      <c r="L13" s="97">
        <v>2977.2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54</v>
      </c>
      <c r="D15" s="97">
        <v>26794.8</v>
      </c>
      <c r="E15" s="97">
        <v>50</v>
      </c>
      <c r="F15" s="97">
        <v>26257.2</v>
      </c>
      <c r="G15" s="97"/>
      <c r="H15" s="97"/>
      <c r="I15" s="97"/>
      <c r="J15" s="97"/>
      <c r="K15" s="97">
        <v>4</v>
      </c>
      <c r="L15" s="97">
        <v>1984.8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54</v>
      </c>
      <c r="D17" s="97">
        <v>26794.8</v>
      </c>
      <c r="E17" s="97">
        <v>50</v>
      </c>
      <c r="F17" s="97">
        <v>26257.2</v>
      </c>
      <c r="G17" s="97"/>
      <c r="H17" s="97"/>
      <c r="I17" s="97"/>
      <c r="J17" s="97"/>
      <c r="K17" s="97">
        <v>4</v>
      </c>
      <c r="L17" s="97">
        <v>1984.8</v>
      </c>
    </row>
    <row r="18" spans="1:12" ht="21" customHeight="1">
      <c r="A18" s="87">
        <v>13</v>
      </c>
      <c r="B18" s="99" t="s">
        <v>104</v>
      </c>
      <c r="C18" s="97">
        <v>174</v>
      </c>
      <c r="D18" s="97">
        <v>43169.3999999999</v>
      </c>
      <c r="E18" s="97">
        <v>149</v>
      </c>
      <c r="F18" s="97">
        <v>34021.6999999999</v>
      </c>
      <c r="G18" s="97"/>
      <c r="H18" s="97"/>
      <c r="I18" s="97"/>
      <c r="J18" s="97"/>
      <c r="K18" s="97">
        <v>25</v>
      </c>
      <c r="L18" s="97">
        <v>6202.5</v>
      </c>
    </row>
    <row r="19" spans="1:12" ht="21" customHeight="1">
      <c r="A19" s="87">
        <v>14</v>
      </c>
      <c r="B19" s="99" t="s">
        <v>105</v>
      </c>
      <c r="C19" s="97">
        <v>6</v>
      </c>
      <c r="D19" s="97">
        <v>744.3</v>
      </c>
      <c r="E19" s="97">
        <v>5</v>
      </c>
      <c r="F19" s="97">
        <v>747.35</v>
      </c>
      <c r="G19" s="97"/>
      <c r="H19" s="97"/>
      <c r="I19" s="97"/>
      <c r="J19" s="97"/>
      <c r="K19" s="97">
        <v>1</v>
      </c>
      <c r="L19" s="97">
        <v>124.05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1488.6</v>
      </c>
      <c r="E24" s="97">
        <v>1</v>
      </c>
      <c r="F24" s="97">
        <v>1488.6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18</v>
      </c>
      <c r="D39" s="96">
        <f>SUM(D40,D47,D48,D49)</f>
        <v>17863.2</v>
      </c>
      <c r="E39" s="96">
        <f>SUM(E40,E47,E48,E49)</f>
        <v>18</v>
      </c>
      <c r="F39" s="96">
        <f>SUM(F40,F47,F48,F49)</f>
        <v>8720.6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18</v>
      </c>
      <c r="D40" s="97">
        <f>SUM(D41,D44)</f>
        <v>17863.2</v>
      </c>
      <c r="E40" s="97">
        <f>SUM(E41,E44)</f>
        <v>18</v>
      </c>
      <c r="F40" s="97">
        <f>SUM(F41,F44)</f>
        <v>8720.6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18</v>
      </c>
      <c r="D44" s="97">
        <v>17863.2</v>
      </c>
      <c r="E44" s="97">
        <v>18</v>
      </c>
      <c r="F44" s="97">
        <v>8720.6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18</v>
      </c>
      <c r="D46" s="97">
        <v>17863.2</v>
      </c>
      <c r="E46" s="97">
        <v>18</v>
      </c>
      <c r="F46" s="97">
        <v>8720.6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304</v>
      </c>
      <c r="D55" s="96">
        <v>150844.8</v>
      </c>
      <c r="E55" s="96">
        <v>105</v>
      </c>
      <c r="F55" s="96">
        <v>52100.5999999999</v>
      </c>
      <c r="G55" s="96"/>
      <c r="H55" s="96"/>
      <c r="I55" s="96">
        <v>303</v>
      </c>
      <c r="J55" s="96">
        <v>150192.32</v>
      </c>
      <c r="K55" s="97">
        <v>1</v>
      </c>
      <c r="L55" s="96">
        <v>496.2</v>
      </c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953</v>
      </c>
      <c r="D56" s="96">
        <f t="shared" si="0"/>
        <v>775764.5099999988</v>
      </c>
      <c r="E56" s="96">
        <f t="shared" si="0"/>
        <v>638</v>
      </c>
      <c r="F56" s="96">
        <f t="shared" si="0"/>
        <v>673940.8099999997</v>
      </c>
      <c r="G56" s="96">
        <f t="shared" si="0"/>
        <v>0</v>
      </c>
      <c r="H56" s="96">
        <f t="shared" si="0"/>
        <v>0</v>
      </c>
      <c r="I56" s="96">
        <f t="shared" si="0"/>
        <v>303</v>
      </c>
      <c r="J56" s="96">
        <f t="shared" si="0"/>
        <v>150192.32</v>
      </c>
      <c r="K56" s="96">
        <f t="shared" si="0"/>
        <v>121</v>
      </c>
      <c r="L56" s="96">
        <f t="shared" si="0"/>
        <v>104867.22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&amp;L2A13893B&amp;CФорма № 10, Підрозділ: Калуський міськрайонний суд Івано-Франківської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121</v>
      </c>
      <c r="F4" s="93">
        <f>SUM(F5:F25)</f>
        <v>104867.22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</v>
      </c>
      <c r="F5" s="95">
        <v>7155.3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992.4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98</v>
      </c>
      <c r="F7" s="95">
        <v>79392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1984.8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2481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7</v>
      </c>
      <c r="F13" s="95">
        <v>9264.27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5</v>
      </c>
      <c r="F17" s="95">
        <v>3101.25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496.2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&amp;L2A13893B&amp;CФорма № 10, Підрозділ: Калуський міськрайонний суд Івано-Франківської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2022-07-04T06:35:24Z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10_00345_2.2022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2A13893B</vt:lpwstr>
  </property>
  <property fmtid="{D5CDD505-2E9C-101B-9397-08002B2CF9AE}" pid="10" name="Підрозд">
    <vt:lpwstr>Калуський міськрайонний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